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imate" sheetId="1" state="visible" r:id="rId1"/>
    <sheet name="Example" sheetId="2" state="visible" r:id="rId2"/>
    <sheet name="Price builder" sheetId="3" state="visible" r:id="rId3"/>
  </sheets>
  <definedNames>
    <definedName name="_xlnm.Print_Area" localSheetId="0">'Estimate'!$A$1:$E$65</definedName>
    <definedName name="_xlnm.Print_Area" localSheetId="1">'Example'!$A$1:$E$64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11">
    <font>
      <name val="Calibri"/>
      <family val="2"/>
      <color theme="1"/>
      <sz val="11"/>
      <scheme val="minor"/>
    </font>
    <font>
      <b val="1"/>
      <color rgb="00043324"/>
      <sz val="20"/>
    </font>
    <font>
      <i val="1"/>
      <color rgb="005B6B64"/>
    </font>
    <font>
      <b val="1"/>
      <color rgb="00043324"/>
      <sz val="10"/>
    </font>
    <font>
      <b val="1"/>
    </font>
    <font>
      <b val="1"/>
      <color rgb="00FFFFFF"/>
    </font>
    <font>
      <b val="1"/>
      <sz val="12"/>
    </font>
    <font>
      <b val="1"/>
      <color rgb="00043324"/>
      <sz val="12"/>
    </font>
    <font>
      <color rgb="005B6B64"/>
      <sz val="9"/>
    </font>
    <font>
      <i val="1"/>
      <color rgb="00B45309"/>
    </font>
    <font>
      <b val="1"/>
      <color rgb="00043324"/>
      <sz val="16"/>
    </font>
  </fonts>
  <fills count="4">
    <fill>
      <patternFill/>
    </fill>
    <fill>
      <patternFill patternType="gray125"/>
    </fill>
    <fill>
      <patternFill patternType="solid">
        <fgColor rgb="00FFF6E5"/>
      </patternFill>
    </fill>
    <fill>
      <patternFill patternType="solid">
        <fgColor rgb="00043324"/>
      </patternFill>
    </fill>
  </fills>
  <borders count="8">
    <border>
      <left/>
      <right/>
      <top/>
      <bottom/>
      <diagonal/>
    </border>
    <border>
      <bottom style="medium">
        <color rgb="00043324"/>
      </bottom>
    </border>
    <border>
      <left style="thin">
        <color rgb="00C9D3CE"/>
      </left>
      <right style="thin">
        <color rgb="00C9D3CE"/>
      </right>
      <top style="thin">
        <color rgb="00C9D3CE"/>
      </top>
      <bottom style="thin">
        <color rgb="00C9D3CE"/>
      </bottom>
    </border>
    <border>
      <left/>
      <right/>
      <top style="thin">
        <color rgb="00C9D3CE"/>
      </top>
      <bottom/>
      <diagonal/>
    </border>
    <border>
      <left/>
      <right style="thin">
        <color rgb="00C9D3CE"/>
      </right>
      <top style="thin">
        <color rgb="00C9D3CE"/>
      </top>
      <bottom/>
      <diagonal/>
    </border>
    <border>
      <left/>
      <right/>
      <top style="thin">
        <color rgb="00C9D3CE"/>
      </top>
      <bottom style="thin">
        <color rgb="00C9D3CE"/>
      </bottom>
      <diagonal/>
    </border>
    <border>
      <left/>
      <right style="thin">
        <color rgb="00C9D3CE"/>
      </right>
      <top style="thin">
        <color rgb="00C9D3CE"/>
      </top>
      <bottom style="thin">
        <color rgb="00C9D3CE"/>
      </bottom>
      <diagonal/>
    </border>
    <border>
      <top style="medium">
        <color rgb="00043324"/>
      </top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0" fillId="2" borderId="2" pivotButton="0" quotePrefix="0" xfId="0"/>
    <xf numFmtId="0" fontId="5" fillId="3" borderId="0" applyAlignment="1" pivotButton="0" quotePrefix="0" xfId="0">
      <alignment horizontal="left"/>
    </xf>
    <xf numFmtId="0" fontId="0" fillId="0" borderId="2" pivotButton="0" quotePrefix="0" xfId="0"/>
    <xf numFmtId="0" fontId="5" fillId="3" borderId="0" applyAlignment="1" pivotButton="0" quotePrefix="0" xfId="0">
      <alignment horizontal="right"/>
    </xf>
    <xf numFmtId="164" fontId="0" fillId="2" borderId="2" pivotButton="0" quotePrefix="0" xfId="0"/>
    <xf numFmtId="164" fontId="0" fillId="0" borderId="2" pivotButton="0" quotePrefix="0" xfId="0"/>
    <xf numFmtId="0" fontId="0" fillId="0" borderId="0" applyAlignment="1" pivotButton="0" quotePrefix="0" xfId="0">
      <alignment horizontal="right"/>
    </xf>
    <xf numFmtId="164" fontId="0" fillId="0" borderId="0" pivotButton="0" quotePrefix="0" xfId="0"/>
    <xf numFmtId="165" fontId="0" fillId="2" borderId="2" pivotButton="0" quotePrefix="0" xfId="0"/>
    <xf numFmtId="0" fontId="6" fillId="0" borderId="0" applyAlignment="1" pivotButton="0" quotePrefix="0" xfId="0">
      <alignment horizontal="right"/>
    </xf>
    <xf numFmtId="164" fontId="7" fillId="0" borderId="0" pivotButton="0" quotePrefix="0" xfId="0"/>
    <xf numFmtId="0" fontId="0" fillId="2" borderId="2" applyAlignment="1" pivotButton="0" quotePrefix="0" xfId="0">
      <alignment vertical="top" wrapText="1"/>
    </xf>
    <xf numFmtId="0" fontId="0" fillId="0" borderId="5" pivotButton="0" quotePrefix="0" xfId="0"/>
    <xf numFmtId="0" fontId="0" fillId="0" borderId="6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6" fillId="0" borderId="7" pivotButton="0" quotePrefix="0" xfId="0"/>
    <xf numFmtId="0" fontId="0" fillId="0" borderId="7" pivotButton="0" quotePrefix="0" xfId="0"/>
    <xf numFmtId="164" fontId="7" fillId="0" borderId="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933450" cy="2095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933450" cy="2095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933450" cy="2095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6" customWidth="1" min="4" max="4"/>
    <col width="16" customWidth="1" min="5" max="5"/>
  </cols>
  <sheetData>
    <row r="1">
      <c r="A1" s="1" t="inlineStr">
        <is>
          <t>Tree removal estimate</t>
        </is>
      </c>
    </row>
    <row r="2">
      <c r="A2" s="2" t="inlineStr">
        <is>
          <t>Fill in the orange cells. Totals work out on their own. Dropdowns: click a cell.</t>
        </is>
      </c>
    </row>
    <row r="4">
      <c r="A4" s="3" t="inlineStr">
        <is>
          <t>FROM</t>
        </is>
      </c>
      <c r="B4" s="4" t="n"/>
      <c r="C4" s="4" t="n"/>
      <c r="D4" s="4" t="n"/>
      <c r="E4" s="4" t="n"/>
    </row>
    <row r="5">
      <c r="A5" s="5" t="inlineStr">
        <is>
          <t>Business</t>
        </is>
      </c>
      <c r="B5" s="6" t="n"/>
      <c r="C5" s="6" t="n"/>
      <c r="D5" s="6" t="n"/>
      <c r="E5" s="6" t="n"/>
    </row>
    <row r="6">
      <c r="A6" s="5" t="inlineStr">
        <is>
          <t>Phone, email</t>
        </is>
      </c>
      <c r="B6" s="6" t="n"/>
      <c r="C6" s="6" t="n"/>
      <c r="D6" s="6" t="n"/>
      <c r="E6" s="6" t="n"/>
    </row>
    <row r="7">
      <c r="A7" s="5" t="inlineStr">
        <is>
          <t>License / ISA no.</t>
        </is>
      </c>
      <c r="B7" s="6" t="n"/>
      <c r="C7" s="6" t="n"/>
      <c r="D7" s="6" t="n"/>
      <c r="E7" s="6" t="n"/>
    </row>
    <row r="8">
      <c r="A8" s="5" t="inlineStr">
        <is>
          <t>Liability insurance (carrier, policy no.)</t>
        </is>
      </c>
      <c r="B8" s="6" t="n"/>
      <c r="C8" s="6" t="n"/>
      <c r="D8" s="6" t="n"/>
      <c r="E8" s="6" t="n"/>
    </row>
    <row r="9">
      <c r="A9" s="5" t="inlineStr">
        <is>
          <t>Workers' comp</t>
        </is>
      </c>
      <c r="B9" s="6" t="n"/>
      <c r="C9" s="6" t="n"/>
      <c r="D9" s="6" t="n"/>
      <c r="E9" s="6" t="n"/>
    </row>
    <row r="10">
      <c r="A10" s="3" t="inlineStr">
        <is>
          <t>FOR</t>
        </is>
      </c>
      <c r="B10" s="4" t="n"/>
      <c r="C10" s="4" t="n"/>
      <c r="D10" s="4" t="n"/>
      <c r="E10" s="4" t="n"/>
    </row>
    <row r="11">
      <c r="A11" s="5" t="inlineStr">
        <is>
          <t>Customer</t>
        </is>
      </c>
      <c r="B11" s="6" t="n"/>
      <c r="C11" s="6" t="n"/>
      <c r="D11" s="6" t="n"/>
      <c r="E11" s="6" t="n"/>
    </row>
    <row r="12">
      <c r="A12" s="5" t="inlineStr">
        <is>
          <t>Job address</t>
        </is>
      </c>
      <c r="B12" s="6" t="n"/>
      <c r="C12" s="6" t="n"/>
      <c r="D12" s="6" t="n"/>
      <c r="E12" s="6" t="n"/>
    </row>
    <row r="13">
      <c r="A13" s="5" t="inlineStr">
        <is>
          <t>Customer phone</t>
        </is>
      </c>
      <c r="B13" s="6" t="n"/>
      <c r="C13" s="6" t="n"/>
      <c r="D13" s="6" t="n"/>
      <c r="E13" s="6" t="n"/>
    </row>
    <row r="14">
      <c r="A14" s="5" t="inlineStr">
        <is>
          <t>Estimate no.</t>
        </is>
      </c>
      <c r="B14" s="6" t="n"/>
      <c r="C14" s="6" t="n"/>
      <c r="D14" s="6" t="n"/>
      <c r="E14" s="6" t="n"/>
    </row>
    <row r="15">
      <c r="A15" s="5" t="inlineStr">
        <is>
          <t>Date</t>
        </is>
      </c>
      <c r="B15" s="6" t="n"/>
      <c r="C15" s="6" t="n"/>
      <c r="D15" s="6" t="n"/>
      <c r="E15" s="6" t="n"/>
    </row>
    <row r="16">
      <c r="A16" s="5" t="inlineStr">
        <is>
          <t>Valid until</t>
        </is>
      </c>
      <c r="B16" s="6" t="n"/>
      <c r="C16" s="6" t="n"/>
      <c r="D16" s="6" t="n"/>
      <c r="E16" s="6" t="n"/>
    </row>
    <row r="17">
      <c r="A17" s="3" t="inlineStr">
        <is>
          <t>THE TREES</t>
        </is>
      </c>
      <c r="B17" s="4" t="n"/>
      <c r="C17" s="4" t="n"/>
      <c r="D17" s="4" t="n"/>
      <c r="E17" s="4" t="n"/>
    </row>
    <row r="18">
      <c r="A18" s="7" t="inlineStr">
        <is>
          <t>Tree (species, where it stands)</t>
        </is>
      </c>
      <c r="B18" s="7" t="inlineStr">
        <is>
          <t>Height</t>
        </is>
      </c>
      <c r="C18" s="7" t="inlineStr">
        <is>
          <t>Trunk width</t>
        </is>
      </c>
      <c r="D18" s="7" t="inlineStr">
        <is>
          <t>Condition</t>
        </is>
      </c>
      <c r="E18" s="7" t="inlineStr"/>
    </row>
    <row r="19">
      <c r="A19" s="6" t="n"/>
      <c r="B19" s="6" t="n"/>
      <c r="C19" s="6" t="n"/>
      <c r="D19" s="6" t="n"/>
      <c r="E19" s="8" t="n"/>
    </row>
    <row r="20">
      <c r="A20" s="6" t="n"/>
      <c r="B20" s="6" t="n"/>
      <c r="C20" s="6" t="n"/>
      <c r="D20" s="6" t="n"/>
      <c r="E20" s="8" t="n"/>
    </row>
    <row r="21">
      <c r="A21" s="6" t="n"/>
      <c r="B21" s="6" t="n"/>
      <c r="C21" s="6" t="n"/>
      <c r="D21" s="6" t="n"/>
      <c r="E21" s="8" t="n"/>
    </row>
    <row r="22">
      <c r="A22" s="3" t="inlineStr">
        <is>
          <t>SITE AND JOB PLAN</t>
        </is>
      </c>
      <c r="B22" s="4" t="n"/>
      <c r="C22" s="4" t="n"/>
      <c r="D22" s="4" t="n"/>
      <c r="E22" s="4" t="n"/>
    </row>
    <row r="23">
      <c r="A23" s="5" t="inlineStr">
        <is>
          <t>Access</t>
        </is>
      </c>
      <c r="B23" s="6" t="n"/>
      <c r="C23" s="6" t="n"/>
      <c r="D23" s="6" t="n"/>
      <c r="E23" s="6" t="n"/>
    </row>
    <row r="24">
      <c r="A24" s="5" t="inlineStr">
        <is>
          <t>Hazards (power lines, structure, fence, septic, other)</t>
        </is>
      </c>
      <c r="B24" s="6" t="n"/>
      <c r="C24" s="6" t="n"/>
      <c r="D24" s="6" t="n"/>
      <c r="E24" s="6" t="n"/>
    </row>
    <row r="25">
      <c r="A25" s="5" t="inlineStr">
        <is>
          <t>Method</t>
        </is>
      </c>
      <c r="B25" s="6" t="n"/>
      <c r="C25" s="6" t="n"/>
      <c r="D25" s="6" t="n"/>
      <c r="E25" s="6" t="n"/>
    </row>
    <row r="26">
      <c r="A26" s="5" t="inlineStr">
        <is>
          <t>Debris</t>
        </is>
      </c>
      <c r="B26" s="6" t="n"/>
      <c r="C26" s="6" t="n"/>
      <c r="D26" s="6" t="n"/>
      <c r="E26" s="6" t="n"/>
    </row>
    <row r="27">
      <c r="A27" s="5" t="inlineStr">
        <is>
          <t>Stump</t>
        </is>
      </c>
      <c r="B27" s="6" t="n"/>
      <c r="C27" s="6" t="n"/>
      <c r="D27" s="6" t="n"/>
      <c r="E27" s="6" t="n"/>
    </row>
    <row r="28">
      <c r="A28" s="5" t="inlineStr">
        <is>
          <t>Stump grinding depth below grade</t>
        </is>
      </c>
      <c r="B28" s="6" t="n"/>
      <c r="C28" s="6" t="n"/>
      <c r="D28" s="6" t="n"/>
      <c r="E28" s="6" t="n"/>
    </row>
    <row r="29">
      <c r="A29" s="5" t="inlineStr">
        <is>
          <t>Permit</t>
        </is>
      </c>
      <c r="B29" s="6" t="n"/>
      <c r="C29" s="6" t="n"/>
      <c r="D29" s="6" t="n"/>
      <c r="E29" s="6" t="n"/>
    </row>
    <row r="30">
      <c r="A30" s="3" t="inlineStr">
        <is>
          <t>WORK AND PRICE</t>
        </is>
      </c>
      <c r="B30" s="4" t="n"/>
      <c r="C30" s="4" t="n"/>
      <c r="D30" s="4" t="n"/>
      <c r="E30" s="4" t="n"/>
    </row>
    <row r="31">
      <c r="A31" s="7" t="inlineStr">
        <is>
          <t>Work</t>
        </is>
      </c>
      <c r="B31" s="9" t="inlineStr">
        <is>
          <t>Qty</t>
        </is>
      </c>
      <c r="C31" s="7" t="inlineStr">
        <is>
          <t>Unit</t>
        </is>
      </c>
      <c r="D31" s="9" t="inlineStr">
        <is>
          <t>Unit price</t>
        </is>
      </c>
      <c r="E31" s="9" t="inlineStr">
        <is>
          <t>Line total</t>
        </is>
      </c>
    </row>
    <row r="32">
      <c r="A32" s="6" t="inlineStr">
        <is>
          <t>Remove tree: climb and rig</t>
        </is>
      </c>
      <c r="B32" s="6" t="n"/>
      <c r="C32" s="6" t="n"/>
      <c r="D32" s="10" t="n"/>
      <c r="E32" s="11">
        <f>IF(AND(B32&lt;&gt;"",D32&lt;&gt;""),B32*D32,0)</f>
        <v/>
      </c>
    </row>
    <row r="33">
      <c r="A33" s="6" t="inlineStr">
        <is>
          <t>Crane or bucket truck</t>
        </is>
      </c>
      <c r="B33" s="6" t="n"/>
      <c r="C33" s="6" t="n"/>
      <c r="D33" s="10" t="n"/>
      <c r="E33" s="11">
        <f>IF(AND(B33&lt;&gt;"",D33&lt;&gt;""),B33*D33,0)</f>
        <v/>
      </c>
    </row>
    <row r="34">
      <c r="A34" s="6" t="inlineStr">
        <is>
          <t>Chip brush and haul away</t>
        </is>
      </c>
      <c r="B34" s="6" t="n"/>
      <c r="C34" s="6" t="n"/>
      <c r="D34" s="10" t="n"/>
      <c r="E34" s="11">
        <f>IF(AND(B34&lt;&gt;"",D34&lt;&gt;""),B34*D34,0)</f>
        <v/>
      </c>
    </row>
    <row r="35">
      <c r="A35" s="6" t="inlineStr">
        <is>
          <t>Haul away logs</t>
        </is>
      </c>
      <c r="B35" s="6" t="n"/>
      <c r="C35" s="6" t="n"/>
      <c r="D35" s="10" t="n"/>
      <c r="E35" s="11">
        <f>IF(AND(B35&lt;&gt;"",D35&lt;&gt;""),B35*D35,0)</f>
        <v/>
      </c>
    </row>
    <row r="36">
      <c r="A36" s="6" t="inlineStr">
        <is>
          <t>Cleanup, rake and blow</t>
        </is>
      </c>
      <c r="B36" s="6" t="n"/>
      <c r="C36" s="6" t="n"/>
      <c r="D36" s="10" t="n"/>
      <c r="E36" s="11">
        <f>IF(AND(B36&lt;&gt;"",D36&lt;&gt;""),B36*D36,0)</f>
        <v/>
      </c>
    </row>
    <row r="37">
      <c r="A37" s="6" t="inlineStr">
        <is>
          <t>Permit or other fee</t>
        </is>
      </c>
      <c r="B37" s="6" t="n"/>
      <c r="C37" s="6" t="n"/>
      <c r="D37" s="10" t="n"/>
      <c r="E37" s="11">
        <f>IF(AND(B37&lt;&gt;"",D37&lt;&gt;""),B37*D37,0)</f>
        <v/>
      </c>
    </row>
    <row r="38">
      <c r="A38" s="6" t="n"/>
      <c r="B38" s="6" t="n"/>
      <c r="C38" s="6" t="n"/>
      <c r="D38" s="10" t="n"/>
      <c r="E38" s="11">
        <f>IF(AND(B38&lt;&gt;"",D38&lt;&gt;""),B38*D38,0)</f>
        <v/>
      </c>
    </row>
    <row r="39">
      <c r="A39" s="3" t="inlineStr">
        <is>
          <t>OPTIONAL EXTRAS (CUSTOMER ACCEPTS YES OR NO)</t>
        </is>
      </c>
      <c r="B39" s="4" t="n"/>
      <c r="C39" s="4" t="n"/>
      <c r="D39" s="4" t="n"/>
      <c r="E39" s="4" t="n"/>
    </row>
    <row r="40">
      <c r="A40" s="7" t="inlineStr">
        <is>
          <t>Extra</t>
        </is>
      </c>
      <c r="B40" s="7" t="inlineStr">
        <is>
          <t>Accepted</t>
        </is>
      </c>
      <c r="C40" s="7" t="inlineStr"/>
      <c r="D40" s="9" t="inlineStr">
        <is>
          <t>Price</t>
        </is>
      </c>
      <c r="E40" s="9" t="inlineStr">
        <is>
          <t>Counted</t>
        </is>
      </c>
    </row>
    <row r="41">
      <c r="A41" s="6" t="inlineStr">
        <is>
          <t>Grind stump</t>
        </is>
      </c>
      <c r="B41" s="6" t="n"/>
      <c r="C41" s="8" t="n"/>
      <c r="D41" s="10" t="n"/>
      <c r="E41" s="11">
        <f>IF(AND(B41="Yes",D41&lt;&gt;""),D41,0)</f>
        <v/>
      </c>
    </row>
    <row r="42">
      <c r="A42" s="6" t="inlineStr">
        <is>
          <t>Fill hole with topsoil and seed</t>
        </is>
      </c>
      <c r="B42" s="6" t="n"/>
      <c r="C42" s="8" t="n"/>
      <c r="D42" s="10" t="n"/>
      <c r="E42" s="11">
        <f>IF(AND(B42="Yes",D42&lt;&gt;""),D42,0)</f>
        <v/>
      </c>
    </row>
    <row r="43">
      <c r="A43" s="6" t="n"/>
      <c r="B43" s="6" t="n"/>
      <c r="C43" s="8" t="n"/>
      <c r="D43" s="10" t="n"/>
      <c r="E43" s="11">
        <f>IF(AND(B43="Yes",D43&lt;&gt;""),D43,0)</f>
        <v/>
      </c>
    </row>
    <row r="45">
      <c r="D45" s="12" t="inlineStr">
        <is>
          <t>Work subtotal</t>
        </is>
      </c>
      <c r="E45" s="13">
        <f>SUM(E32:E38)</f>
        <v/>
      </c>
    </row>
    <row r="46">
      <c r="D46" s="12" t="inlineStr">
        <is>
          <t>Accepted extras</t>
        </is>
      </c>
      <c r="E46" s="13">
        <f>SUM(E41:E43)</f>
        <v/>
      </c>
    </row>
    <row r="47">
      <c r="D47" s="12" t="inlineStr">
        <is>
          <t>Discount</t>
        </is>
      </c>
      <c r="E47" s="10" t="n">
        <v>0</v>
      </c>
    </row>
    <row r="48">
      <c r="D48" s="12" t="inlineStr">
        <is>
          <t>Tax rate</t>
        </is>
      </c>
      <c r="E48" s="14" t="n">
        <v>0</v>
      </c>
    </row>
    <row r="49">
      <c r="D49" s="12" t="inlineStr">
        <is>
          <t>Tax</t>
        </is>
      </c>
      <c r="E49" s="13">
        <f>(E45+E46-E47)*E48</f>
        <v/>
      </c>
    </row>
    <row r="50">
      <c r="D50" s="15" t="inlineStr">
        <is>
          <t>Total</t>
        </is>
      </c>
      <c r="E50" s="16">
        <f>E45+E46-E47+E49</f>
        <v/>
      </c>
    </row>
    <row r="51">
      <c r="D51" s="12" t="inlineStr">
        <is>
          <t>Deposit due before work</t>
        </is>
      </c>
      <c r="E51" s="10" t="n">
        <v>0</v>
      </c>
    </row>
    <row r="52">
      <c r="D52" s="12" t="inlineStr">
        <is>
          <t>Balance due on completion</t>
        </is>
      </c>
      <c r="E52" s="13">
        <f>E50-E51</f>
        <v/>
      </c>
    </row>
    <row r="54">
      <c r="A54" s="3" t="inlineStr">
        <is>
          <t>INCLUDED AND NOT INCLUDED</t>
        </is>
      </c>
      <c r="B54" s="4" t="n"/>
      <c r="C54" s="4" t="n"/>
      <c r="D54" s="4" t="n"/>
      <c r="E54" s="4" t="n"/>
    </row>
    <row r="55" ht="32" customHeight="1">
      <c r="A55" s="5" t="inlineStr">
        <is>
          <t>Included</t>
        </is>
      </c>
      <c r="B55" s="17" t="n"/>
      <c r="C55" s="18" t="n"/>
      <c r="D55" s="18" t="n"/>
      <c r="E55" s="19" t="n"/>
    </row>
    <row r="56" ht="32" customHeight="1">
      <c r="A56" s="5" t="inlineStr">
        <is>
          <t>Not included</t>
        </is>
      </c>
      <c r="B56" s="17" t="n"/>
      <c r="C56" s="18" t="n"/>
      <c r="D56" s="18" t="n"/>
      <c r="E56" s="19" t="n"/>
    </row>
    <row r="57">
      <c r="A57" s="3" t="inlineStr">
        <is>
          <t>TERMS</t>
        </is>
      </c>
      <c r="B57" s="4" t="n"/>
      <c r="C57" s="4" t="n"/>
      <c r="D57" s="4" t="n"/>
      <c r="E57" s="4" t="n"/>
    </row>
    <row r="58" ht="28" customHeight="1">
      <c r="A58" s="20" t="inlineStr">
        <is>
          <t>Price valid until the date above. Planned date or window: ____________. Weather or access problems can move it.</t>
        </is>
      </c>
    </row>
    <row r="59" ht="28" customHeight="1">
      <c r="A59" s="20" t="inlineStr">
        <is>
          <t>Price is for the work and site conditions written above. If the crew finds a different job on site, they tell the customer before more work or cost.</t>
        </is>
      </c>
    </row>
    <row r="60" ht="28" customHeight="1">
      <c r="A60" s="20" t="inlineStr">
        <is>
          <t>This estimate is not a contract. Work starts after the customer signs below.</t>
        </is>
      </c>
    </row>
    <row r="62">
      <c r="A62" t="inlineStr">
        <is>
          <t>Customer signature and date: ______________________________</t>
        </is>
      </c>
    </row>
    <row r="63">
      <c r="A63" t="inlineStr">
        <is>
          <t>Approved by (business) and date: ______________________________</t>
        </is>
      </c>
    </row>
    <row r="65">
      <c r="A65" s="21" t="inlineStr">
        <is>
          <t>Free template by ArbTask · arbtask.com/blog/tree-removal-estimate-template</t>
        </is>
      </c>
    </row>
  </sheetData>
  <mergeCells count="26">
    <mergeCell ref="D20:E20"/>
    <mergeCell ref="B9:E9"/>
    <mergeCell ref="A59:E59"/>
    <mergeCell ref="D19:E19"/>
    <mergeCell ref="B6:E6"/>
    <mergeCell ref="A60:E60"/>
    <mergeCell ref="B15:E15"/>
    <mergeCell ref="B55:E55"/>
    <mergeCell ref="B24:E24"/>
    <mergeCell ref="B5:E5"/>
    <mergeCell ref="D21:E21"/>
    <mergeCell ref="B26:E26"/>
    <mergeCell ref="B16:E16"/>
    <mergeCell ref="B7:E7"/>
    <mergeCell ref="B25:E25"/>
    <mergeCell ref="B27:E27"/>
    <mergeCell ref="B56:E56"/>
    <mergeCell ref="B12:E12"/>
    <mergeCell ref="B11:E11"/>
    <mergeCell ref="B14:E14"/>
    <mergeCell ref="B23:E23"/>
    <mergeCell ref="B8:E8"/>
    <mergeCell ref="B13:E13"/>
    <mergeCell ref="B29:E29"/>
    <mergeCell ref="A58:E58"/>
    <mergeCell ref="B28:E28"/>
  </mergeCells>
  <dataValidations count="9">
    <dataValidation sqref="B9" showDropDown="0" showInputMessage="0" showErrorMessage="0" allowBlank="1" type="list">
      <formula1>"Yes,No"</formula1>
    </dataValidation>
    <dataValidation sqref="B23" showDropDown="0" showInputMessage="0" showErrorMessage="0" allowBlank="1" type="list">
      <formula1>"Truck access,Climb only,Crane needed"</formula1>
    </dataValidation>
    <dataValidation sqref="B25" showDropDown="0" showInputMessage="0" showErrorMessage="0" allowBlank="1" type="list">
      <formula1>"Climb and rig,Bucket truck,Crane"</formula1>
    </dataValidation>
    <dataValidation sqref="B26" showDropDown="0" showInputMessage="0" showErrorMessage="0" allowBlank="1" type="list">
      <formula1>"Haul away,Chip and leave chips,Leave logs"</formula1>
    </dataValidation>
    <dataValidation sqref="B27" showDropDown="0" showInputMessage="0" showErrorMessage="0" allowBlank="1" type="list">
      <formula1>"Grind,Grind (see extras),Leave stump"</formula1>
    </dataValidation>
    <dataValidation sqref="B29" showDropDown="0" showInputMessage="0" showErrorMessage="0" allowBlank="1" type="list">
      <formula1>"Not needed,We handle,Customer handles"</formula1>
    </dataValidation>
    <dataValidation sqref="B41" showDropDown="0" showInputMessage="0" showErrorMessage="0" allowBlank="1" type="list">
      <formula1>"Yes,No"</formula1>
    </dataValidation>
    <dataValidation sqref="B42" showDropDown="0" showInputMessage="0" showErrorMessage="0" allowBlank="1" type="list">
      <formula1>"Yes,No"</formula1>
    </dataValidation>
    <dataValidation sqref="B43" showDropDown="0" showInputMessage="0" showErrorMessage="0" allowBlank="1" type="list">
      <formula1>"Yes,No"</formula1>
    </dataValidation>
  </dataValidations>
  <pageMargins left="0.5" right="0.5" top="0.5" bottom="0.5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6" customWidth="1" min="4" max="4"/>
    <col width="16" customWidth="1" min="5" max="5"/>
  </cols>
  <sheetData>
    <row r="1">
      <c r="A1" s="1" t="inlineStr">
        <is>
          <t>Tree removal estimate</t>
        </is>
      </c>
    </row>
    <row r="2">
      <c r="A2" s="22" t="inlineStr">
        <is>
          <t>Example only. Names and prices are made up. Use your own.</t>
        </is>
      </c>
    </row>
    <row r="4">
      <c r="A4" s="3" t="inlineStr">
        <is>
          <t>FROM</t>
        </is>
      </c>
      <c r="B4" s="4" t="n"/>
      <c r="C4" s="4" t="n"/>
      <c r="D4" s="4" t="n"/>
      <c r="E4" s="4" t="n"/>
    </row>
    <row r="5">
      <c r="A5" s="5" t="inlineStr">
        <is>
          <t>Business</t>
        </is>
      </c>
      <c r="B5" s="6" t="inlineStr">
        <is>
          <t>Green Crown Tree Care</t>
        </is>
      </c>
      <c r="C5" s="6" t="n"/>
      <c r="D5" s="6" t="n"/>
      <c r="E5" s="6" t="n"/>
    </row>
    <row r="6">
      <c r="A6" s="5" t="inlineStr">
        <is>
          <t>Phone, email</t>
        </is>
      </c>
      <c r="B6" s="6" t="inlineStr">
        <is>
          <t>555-0100 · hello@example.com</t>
        </is>
      </c>
      <c r="C6" s="6" t="n"/>
      <c r="D6" s="6" t="n"/>
      <c r="E6" s="6" t="n"/>
    </row>
    <row r="7">
      <c r="A7" s="5" t="inlineStr">
        <is>
          <t>License / ISA no.</t>
        </is>
      </c>
      <c r="B7" s="6" t="inlineStr">
        <is>
          <t>ISA-0000</t>
        </is>
      </c>
      <c r="C7" s="6" t="n"/>
      <c r="D7" s="6" t="n"/>
      <c r="E7" s="6" t="n"/>
    </row>
    <row r="8">
      <c r="A8" s="5" t="inlineStr">
        <is>
          <t>Liability insurance (carrier, policy no.)</t>
        </is>
      </c>
      <c r="B8" s="6" t="inlineStr">
        <is>
          <t>Example Insurance Co · GL-000000</t>
        </is>
      </c>
      <c r="C8" s="6" t="n"/>
      <c r="D8" s="6" t="n"/>
      <c r="E8" s="6" t="n"/>
    </row>
    <row r="9">
      <c r="A9" s="5" t="inlineStr">
        <is>
          <t>Workers' comp</t>
        </is>
      </c>
      <c r="B9" s="6" t="inlineStr">
        <is>
          <t>Yes</t>
        </is>
      </c>
      <c r="C9" s="6" t="n"/>
      <c r="D9" s="6" t="n"/>
      <c r="E9" s="6" t="n"/>
    </row>
    <row r="10">
      <c r="A10" s="3" t="inlineStr">
        <is>
          <t>FOR</t>
        </is>
      </c>
      <c r="B10" s="4" t="n"/>
      <c r="C10" s="4" t="n"/>
      <c r="D10" s="4" t="n"/>
      <c r="E10" s="4" t="n"/>
    </row>
    <row r="11">
      <c r="A11" s="5" t="inlineStr">
        <is>
          <t>Customer</t>
        </is>
      </c>
      <c r="B11" s="6" t="inlineStr">
        <is>
          <t>J. Miller</t>
        </is>
      </c>
      <c r="C11" s="6" t="n"/>
      <c r="D11" s="6" t="n"/>
      <c r="E11" s="6" t="n"/>
    </row>
    <row r="12">
      <c r="A12" s="5" t="inlineStr">
        <is>
          <t>Job address</t>
        </is>
      </c>
      <c r="B12" s="6" t="inlineStr">
        <is>
          <t>12 Elm Street, Springfield</t>
        </is>
      </c>
      <c r="C12" s="6" t="n"/>
      <c r="D12" s="6" t="n"/>
      <c r="E12" s="6" t="n"/>
    </row>
    <row r="13">
      <c r="A13" s="5" t="inlineStr">
        <is>
          <t>Customer phone</t>
        </is>
      </c>
      <c r="B13" s="6" t="inlineStr">
        <is>
          <t>555-0123</t>
        </is>
      </c>
      <c r="C13" s="6" t="n"/>
      <c r="D13" s="6" t="n"/>
      <c r="E13" s="6" t="n"/>
    </row>
    <row r="14">
      <c r="A14" s="5" t="inlineStr">
        <is>
          <t>Estimate no.</t>
        </is>
      </c>
      <c r="B14" s="6" t="inlineStr">
        <is>
          <t>1042</t>
        </is>
      </c>
      <c r="C14" s="6" t="n"/>
      <c r="D14" s="6" t="n"/>
      <c r="E14" s="6" t="n"/>
    </row>
    <row r="15">
      <c r="A15" s="5" t="inlineStr">
        <is>
          <t>Date</t>
        </is>
      </c>
      <c r="B15" s="6" t="inlineStr">
        <is>
          <t>2026-10-20</t>
        </is>
      </c>
      <c r="C15" s="6" t="n"/>
      <c r="D15" s="6" t="n"/>
      <c r="E15" s="6" t="n"/>
    </row>
    <row r="16">
      <c r="A16" s="5" t="inlineStr">
        <is>
          <t>Valid until</t>
        </is>
      </c>
      <c r="B16" s="6" t="inlineStr">
        <is>
          <t>2026-11-19</t>
        </is>
      </c>
      <c r="C16" s="6" t="n"/>
      <c r="D16" s="6" t="n"/>
      <c r="E16" s="6" t="n"/>
    </row>
    <row r="17">
      <c r="A17" s="3" t="inlineStr">
        <is>
          <t>THE TREES</t>
        </is>
      </c>
      <c r="B17" s="4" t="n"/>
      <c r="C17" s="4" t="n"/>
      <c r="D17" s="4" t="n"/>
      <c r="E17" s="4" t="n"/>
    </row>
    <row r="18">
      <c r="A18" s="7" t="inlineStr">
        <is>
          <t>Tree (species, where it stands)</t>
        </is>
      </c>
      <c r="B18" s="7" t="inlineStr">
        <is>
          <t>Height</t>
        </is>
      </c>
      <c r="C18" s="7" t="inlineStr">
        <is>
          <t>Trunk width</t>
        </is>
      </c>
      <c r="D18" s="7" t="inlineStr">
        <is>
          <t>Condition</t>
        </is>
      </c>
      <c r="E18" s="7" t="inlineStr"/>
    </row>
    <row r="19">
      <c r="A19" s="6" t="inlineStr">
        <is>
          <t>Oak, back yard, 8 ft from house</t>
        </is>
      </c>
      <c r="B19" s="6" t="inlineStr">
        <is>
          <t>60 ft</t>
        </is>
      </c>
      <c r="C19" s="6" t="inlineStr">
        <is>
          <t>24 in.</t>
        </is>
      </c>
      <c r="D19" s="6" t="inlineStr">
        <is>
          <t>Healthy, some dead limbs</t>
        </is>
      </c>
      <c r="E19" s="8" t="n"/>
    </row>
    <row r="20">
      <c r="A20" s="6" t="n"/>
      <c r="B20" s="6" t="n"/>
      <c r="C20" s="6" t="n"/>
      <c r="D20" s="6" t="n"/>
      <c r="E20" s="8" t="n"/>
    </row>
    <row r="21">
      <c r="A21" s="6" t="n"/>
      <c r="B21" s="6" t="n"/>
      <c r="C21" s="6" t="n"/>
      <c r="D21" s="6" t="n"/>
      <c r="E21" s="8" t="n"/>
    </row>
    <row r="22">
      <c r="A22" s="3" t="inlineStr">
        <is>
          <t>SITE AND JOB PLAN</t>
        </is>
      </c>
      <c r="B22" s="4" t="n"/>
      <c r="C22" s="4" t="n"/>
      <c r="D22" s="4" t="n"/>
      <c r="E22" s="4" t="n"/>
    </row>
    <row r="23">
      <c r="A23" s="5" t="inlineStr">
        <is>
          <t>Access</t>
        </is>
      </c>
      <c r="B23" s="6" t="inlineStr">
        <is>
          <t>Truck access</t>
        </is>
      </c>
      <c r="C23" s="6" t="n"/>
      <c r="D23" s="6" t="n"/>
      <c r="E23" s="6" t="n"/>
    </row>
    <row r="24">
      <c r="A24" s="5" t="inlineStr">
        <is>
          <t>Hazards (power lines, structure, fence, septic, other)</t>
        </is>
      </c>
      <c r="B24" s="6" t="inlineStr">
        <is>
          <t>Structure, fence on north side</t>
        </is>
      </c>
      <c r="C24" s="6" t="n"/>
      <c r="D24" s="6" t="n"/>
      <c r="E24" s="6" t="n"/>
    </row>
    <row r="25">
      <c r="A25" s="5" t="inlineStr">
        <is>
          <t>Method</t>
        </is>
      </c>
      <c r="B25" s="6" t="inlineStr">
        <is>
          <t>Climb and rig</t>
        </is>
      </c>
      <c r="C25" s="6" t="n"/>
      <c r="D25" s="6" t="n"/>
      <c r="E25" s="6" t="n"/>
    </row>
    <row r="26">
      <c r="A26" s="5" t="inlineStr">
        <is>
          <t>Debris</t>
        </is>
      </c>
      <c r="B26" s="6" t="inlineStr">
        <is>
          <t>Haul away</t>
        </is>
      </c>
      <c r="C26" s="6" t="n"/>
      <c r="D26" s="6" t="n"/>
      <c r="E26" s="6" t="n"/>
    </row>
    <row r="27">
      <c r="A27" s="5" t="inlineStr">
        <is>
          <t>Stump</t>
        </is>
      </c>
      <c r="B27" s="6" t="inlineStr">
        <is>
          <t>Grind (see extras)</t>
        </is>
      </c>
      <c r="C27" s="6" t="n"/>
      <c r="D27" s="6" t="n"/>
      <c r="E27" s="6" t="n"/>
    </row>
    <row r="28">
      <c r="A28" s="5" t="inlineStr">
        <is>
          <t>Stump grinding depth below grade</t>
        </is>
      </c>
      <c r="B28" s="6" t="inlineStr">
        <is>
          <t>8 in.</t>
        </is>
      </c>
      <c r="C28" s="6" t="n"/>
      <c r="D28" s="6" t="n"/>
      <c r="E28" s="6" t="n"/>
    </row>
    <row r="29">
      <c r="A29" s="5" t="inlineStr">
        <is>
          <t>Permit</t>
        </is>
      </c>
      <c r="B29" s="6" t="inlineStr">
        <is>
          <t>Not needed</t>
        </is>
      </c>
      <c r="C29" s="6" t="n"/>
      <c r="D29" s="6" t="n"/>
      <c r="E29" s="6" t="n"/>
    </row>
    <row r="30">
      <c r="A30" s="3" t="inlineStr">
        <is>
          <t>WORK AND PRICE</t>
        </is>
      </c>
      <c r="B30" s="4" t="n"/>
      <c r="C30" s="4" t="n"/>
      <c r="D30" s="4" t="n"/>
      <c r="E30" s="4" t="n"/>
    </row>
    <row r="31">
      <c r="A31" s="7" t="inlineStr">
        <is>
          <t>Work</t>
        </is>
      </c>
      <c r="B31" s="9" t="inlineStr">
        <is>
          <t>Qty</t>
        </is>
      </c>
      <c r="C31" s="7" t="inlineStr">
        <is>
          <t>Unit</t>
        </is>
      </c>
      <c r="D31" s="9" t="inlineStr">
        <is>
          <t>Unit price</t>
        </is>
      </c>
      <c r="E31" s="9" t="inlineStr">
        <is>
          <t>Line total</t>
        </is>
      </c>
    </row>
    <row r="32">
      <c r="A32" s="6" t="inlineStr">
        <is>
          <t>Remove oak: climb and rig</t>
        </is>
      </c>
      <c r="B32" s="6" t="n">
        <v>1</v>
      </c>
      <c r="C32" s="6" t="inlineStr">
        <is>
          <t>job</t>
        </is>
      </c>
      <c r="D32" s="10" t="n">
        <v>1200</v>
      </c>
      <c r="E32" s="11">
        <f>IF(AND(B32&lt;&gt;"",D32&lt;&gt;""),B32*D32,0)</f>
        <v/>
      </c>
    </row>
    <row r="33">
      <c r="A33" s="6" t="inlineStr">
        <is>
          <t>Chip brush and haul away</t>
        </is>
      </c>
      <c r="B33" s="6" t="n">
        <v>1</v>
      </c>
      <c r="C33" s="6" t="inlineStr">
        <is>
          <t>job</t>
        </is>
      </c>
      <c r="D33" s="10" t="n">
        <v>250</v>
      </c>
      <c r="E33" s="11">
        <f>IF(AND(B33&lt;&gt;"",D33&lt;&gt;""),B33*D33,0)</f>
        <v/>
      </c>
    </row>
    <row r="34">
      <c r="A34" s="6" t="inlineStr">
        <is>
          <t>Haul away logs</t>
        </is>
      </c>
      <c r="B34" s="6" t="n">
        <v>1</v>
      </c>
      <c r="C34" s="6" t="inlineStr">
        <is>
          <t>job</t>
        </is>
      </c>
      <c r="D34" s="10" t="n">
        <v>150</v>
      </c>
      <c r="E34" s="11">
        <f>IF(AND(B34&lt;&gt;"",D34&lt;&gt;""),B34*D34,0)</f>
        <v/>
      </c>
    </row>
    <row r="35">
      <c r="A35" s="6" t="inlineStr">
        <is>
          <t>Cleanup, rake and blow</t>
        </is>
      </c>
      <c r="B35" s="6" t="n">
        <v>1</v>
      </c>
      <c r="C35" s="6" t="inlineStr">
        <is>
          <t>job</t>
        </is>
      </c>
      <c r="D35" s="10" t="n">
        <v>0</v>
      </c>
      <c r="E35" s="11">
        <f>IF(AND(B35&lt;&gt;"",D35&lt;&gt;""),B35*D35,0)</f>
        <v/>
      </c>
    </row>
    <row r="36">
      <c r="A36" s="6" t="n"/>
      <c r="B36" s="6" t="n"/>
      <c r="C36" s="6" t="n"/>
      <c r="D36" s="10" t="n"/>
      <c r="E36" s="11">
        <f>IF(AND(B36&lt;&gt;"",D36&lt;&gt;""),B36*D36,0)</f>
        <v/>
      </c>
    </row>
    <row r="37">
      <c r="A37" s="6" t="n"/>
      <c r="B37" s="6" t="n"/>
      <c r="C37" s="6" t="n"/>
      <c r="D37" s="10" t="n"/>
      <c r="E37" s="11">
        <f>IF(AND(B37&lt;&gt;"",D37&lt;&gt;""),B37*D37,0)</f>
        <v/>
      </c>
    </row>
    <row r="38">
      <c r="A38" s="3" t="inlineStr">
        <is>
          <t>OPTIONAL EXTRAS (CUSTOMER ACCEPTS YES OR NO)</t>
        </is>
      </c>
      <c r="B38" s="4" t="n"/>
      <c r="C38" s="4" t="n"/>
      <c r="D38" s="4" t="n"/>
      <c r="E38" s="4" t="n"/>
    </row>
    <row r="39">
      <c r="A39" s="7" t="inlineStr">
        <is>
          <t>Extra</t>
        </is>
      </c>
      <c r="B39" s="7" t="inlineStr">
        <is>
          <t>Accepted</t>
        </is>
      </c>
      <c r="C39" s="7" t="inlineStr"/>
      <c r="D39" s="9" t="inlineStr">
        <is>
          <t>Price</t>
        </is>
      </c>
      <c r="E39" s="9" t="inlineStr">
        <is>
          <t>Counted</t>
        </is>
      </c>
    </row>
    <row r="40">
      <c r="A40" s="6" t="inlineStr">
        <is>
          <t>Grind stump, 24 in. wide, 8 in. below grade</t>
        </is>
      </c>
      <c r="B40" s="6" t="inlineStr">
        <is>
          <t>Yes</t>
        </is>
      </c>
      <c r="C40" s="8" t="n"/>
      <c r="D40" s="10" t="n">
        <v>180</v>
      </c>
      <c r="E40" s="11">
        <f>IF(AND(B40="Yes",D40&lt;&gt;""),D40,0)</f>
        <v/>
      </c>
    </row>
    <row r="41">
      <c r="A41" s="6" t="inlineStr">
        <is>
          <t>Fill hole with topsoil and seed</t>
        </is>
      </c>
      <c r="B41" s="6" t="inlineStr">
        <is>
          <t>No</t>
        </is>
      </c>
      <c r="C41" s="8" t="n"/>
      <c r="D41" s="10" t="n">
        <v>90</v>
      </c>
      <c r="E41" s="11">
        <f>IF(AND(B41="Yes",D41&lt;&gt;""),D41,0)</f>
        <v/>
      </c>
    </row>
    <row r="42">
      <c r="A42" s="6" t="n"/>
      <c r="B42" s="6" t="n"/>
      <c r="C42" s="8" t="n"/>
      <c r="D42" s="10" t="n"/>
      <c r="E42" s="11">
        <f>IF(AND(B42="Yes",D42&lt;&gt;""),D42,0)</f>
        <v/>
      </c>
    </row>
    <row r="44">
      <c r="D44" s="12" t="inlineStr">
        <is>
          <t>Work subtotal</t>
        </is>
      </c>
      <c r="E44" s="13">
        <f>SUM(E32:E37)</f>
        <v/>
      </c>
    </row>
    <row r="45">
      <c r="D45" s="12" t="inlineStr">
        <is>
          <t>Accepted extras</t>
        </is>
      </c>
      <c r="E45" s="13">
        <f>SUM(E40:E42)</f>
        <v/>
      </c>
    </row>
    <row r="46">
      <c r="D46" s="12" t="inlineStr">
        <is>
          <t>Discount</t>
        </is>
      </c>
      <c r="E46" s="10" t="n">
        <v>0</v>
      </c>
    </row>
    <row r="47">
      <c r="D47" s="12" t="inlineStr">
        <is>
          <t>Tax rate</t>
        </is>
      </c>
      <c r="E47" s="14" t="n">
        <v>0</v>
      </c>
    </row>
    <row r="48">
      <c r="D48" s="12" t="inlineStr">
        <is>
          <t>Tax</t>
        </is>
      </c>
      <c r="E48" s="13">
        <f>(E44+E45-E46)*E47</f>
        <v/>
      </c>
    </row>
    <row r="49">
      <c r="D49" s="15" t="inlineStr">
        <is>
          <t>Total</t>
        </is>
      </c>
      <c r="E49" s="16">
        <f>E44+E45-E46+E48</f>
        <v/>
      </c>
    </row>
    <row r="50">
      <c r="D50" s="12" t="inlineStr">
        <is>
          <t>Deposit due before work</t>
        </is>
      </c>
      <c r="E50" s="10" t="n">
        <v>200</v>
      </c>
    </row>
    <row r="51">
      <c r="D51" s="12" t="inlineStr">
        <is>
          <t>Balance due on completion</t>
        </is>
      </c>
      <c r="E51" s="13">
        <f>E49-E50</f>
        <v/>
      </c>
    </row>
    <row r="53">
      <c r="A53" s="3" t="inlineStr">
        <is>
          <t>INCLUDED AND NOT INCLUDED</t>
        </is>
      </c>
      <c r="B53" s="4" t="n"/>
      <c r="C53" s="4" t="n"/>
      <c r="D53" s="4" t="n"/>
      <c r="E53" s="4" t="n"/>
    </row>
    <row r="54" ht="32" customHeight="1">
      <c r="A54" s="5" t="inlineStr">
        <is>
          <t>Included</t>
        </is>
      </c>
      <c r="B54" s="17" t="inlineStr">
        <is>
          <t>Removal of the oak, chipping brush, hauling logs, raking and blowing.</t>
        </is>
      </c>
      <c r="C54" s="18" t="n"/>
      <c r="D54" s="18" t="n"/>
      <c r="E54" s="19" t="n"/>
    </row>
    <row r="55" ht="32" customHeight="1">
      <c r="A55" s="5" t="inlineStr">
        <is>
          <t>Not included</t>
        </is>
      </c>
      <c r="B55" s="17" t="inlineStr">
        <is>
          <t>Lawn repair. Damage to hidden underground lines. Stump unless accepted above.</t>
        </is>
      </c>
      <c r="C55" s="18" t="n"/>
      <c r="D55" s="18" t="n"/>
      <c r="E55" s="19" t="n"/>
    </row>
    <row r="56">
      <c r="A56" s="3" t="inlineStr">
        <is>
          <t>TERMS</t>
        </is>
      </c>
      <c r="B56" s="4" t="n"/>
      <c r="C56" s="4" t="n"/>
      <c r="D56" s="4" t="n"/>
      <c r="E56" s="4" t="n"/>
    </row>
    <row r="57" ht="28" customHeight="1">
      <c r="A57" s="20" t="inlineStr">
        <is>
          <t>Price valid until the date above. Planned date or window: week of 2026-11-02. Weather or access problems can move it.</t>
        </is>
      </c>
    </row>
    <row r="58" ht="28" customHeight="1">
      <c r="A58" s="20" t="inlineStr">
        <is>
          <t>Price is for the work and site conditions written above. If the crew finds a different job on site, they tell the customer before more work or cost.</t>
        </is>
      </c>
    </row>
    <row r="59" ht="28" customHeight="1">
      <c r="A59" s="20" t="inlineStr">
        <is>
          <t>This estimate is not a contract. Work starts after the customer signs below.</t>
        </is>
      </c>
    </row>
    <row r="61">
      <c r="A61" t="inlineStr">
        <is>
          <t>Customer signature and date: ______________________________</t>
        </is>
      </c>
    </row>
    <row r="62">
      <c r="A62" t="inlineStr">
        <is>
          <t>Approved by (business) and date: ______________________________</t>
        </is>
      </c>
    </row>
    <row r="64">
      <c r="A64" s="21" t="inlineStr">
        <is>
          <t>Free template by ArbTask · arbtask.com/blog/tree-removal-estimate-template</t>
        </is>
      </c>
    </row>
  </sheetData>
  <mergeCells count="26">
    <mergeCell ref="D20:E20"/>
    <mergeCell ref="B9:E9"/>
    <mergeCell ref="A59:E59"/>
    <mergeCell ref="D19:E19"/>
    <mergeCell ref="B6:E6"/>
    <mergeCell ref="B15:E15"/>
    <mergeCell ref="B55:E55"/>
    <mergeCell ref="B24:E24"/>
    <mergeCell ref="B5:E5"/>
    <mergeCell ref="D21:E21"/>
    <mergeCell ref="B26:E26"/>
    <mergeCell ref="B16:E16"/>
    <mergeCell ref="B54:E54"/>
    <mergeCell ref="B7:E7"/>
    <mergeCell ref="B25:E25"/>
    <mergeCell ref="B27:E27"/>
    <mergeCell ref="A57:E57"/>
    <mergeCell ref="B12:E12"/>
    <mergeCell ref="B11:E11"/>
    <mergeCell ref="B14:E14"/>
    <mergeCell ref="B23:E23"/>
    <mergeCell ref="B8:E8"/>
    <mergeCell ref="B13:E13"/>
    <mergeCell ref="B29:E29"/>
    <mergeCell ref="A58:E58"/>
    <mergeCell ref="B28:E28"/>
  </mergeCells>
  <dataValidations count="9">
    <dataValidation sqref="B9" showDropDown="0" showInputMessage="0" showErrorMessage="0" allowBlank="1" type="list">
      <formula1>"Yes,No"</formula1>
    </dataValidation>
    <dataValidation sqref="B23" showDropDown="0" showInputMessage="0" showErrorMessage="0" allowBlank="1" type="list">
      <formula1>"Truck access,Climb only,Crane needed"</formula1>
    </dataValidation>
    <dataValidation sqref="B25" showDropDown="0" showInputMessage="0" showErrorMessage="0" allowBlank="1" type="list">
      <formula1>"Climb and rig,Bucket truck,Crane"</formula1>
    </dataValidation>
    <dataValidation sqref="B26" showDropDown="0" showInputMessage="0" showErrorMessage="0" allowBlank="1" type="list">
      <formula1>"Haul away,Chip and leave chips,Leave logs"</formula1>
    </dataValidation>
    <dataValidation sqref="B27" showDropDown="0" showInputMessage="0" showErrorMessage="0" allowBlank="1" type="list">
      <formula1>"Grind,Grind (see extras),Leave stump"</formula1>
    </dataValidation>
    <dataValidation sqref="B29" showDropDown="0" showInputMessage="0" showErrorMessage="0" allowBlank="1" type="list">
      <formula1>"Not needed,We handle,Customer handles"</formula1>
    </dataValidation>
    <dataValidation sqref="B40" showDropDown="0" showInputMessage="0" showErrorMessage="0" allowBlank="1" type="list">
      <formula1>"Yes,No"</formula1>
    </dataValidation>
    <dataValidation sqref="B41" showDropDown="0" showInputMessage="0" showErrorMessage="0" allowBlank="1" type="list">
      <formula1>"Yes,No"</formula1>
    </dataValidation>
    <dataValidation sqref="B42" showDropDown="0" showInputMessage="0" showErrorMessage="0" allowBlank="1" type="list">
      <formula1>"Yes,No"</formula1>
    </dataValidation>
  </dataValidations>
  <pageMargins left="0.5" right="0.5" top="0.5" bottom="0.5" header="0.5" footer="0.5"/>
  <pageSetup orientation="portrait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6" customWidth="1" min="4" max="4"/>
    <col width="16" customWidth="1" min="5" max="5"/>
  </cols>
  <sheetData>
    <row r="1">
      <c r="A1" s="23" t="inlineStr">
        <is>
          <t>Price builder: from your cost to the price you quote</t>
        </is>
      </c>
    </row>
    <row r="2">
      <c r="A2" s="2" t="inlineStr">
        <is>
          <t>Fill in the orange cells with your own numbers. Then split the price across the lines of the estimate.</t>
        </is>
      </c>
    </row>
    <row r="4">
      <c r="A4" s="3" t="inlineStr">
        <is>
          <t>LABOR</t>
        </is>
      </c>
      <c r="B4" s="4" t="n"/>
      <c r="C4" s="4" t="n"/>
      <c r="D4" s="4" t="n"/>
      <c r="E4" s="4" t="n"/>
    </row>
    <row r="5">
      <c r="A5" s="7" t="inlineStr">
        <is>
          <t>Role</t>
        </is>
      </c>
      <c r="B5" s="7" t="inlineStr">
        <is>
          <t>People</t>
        </is>
      </c>
      <c r="C5" s="7" t="inlineStr">
        <is>
          <t>Hours</t>
        </is>
      </c>
      <c r="D5" s="7" t="inlineStr">
        <is>
          <t>Rate per hour</t>
        </is>
      </c>
      <c r="E5" s="7" t="inlineStr">
        <is>
          <t>Cost</t>
        </is>
      </c>
    </row>
    <row r="6">
      <c r="A6" t="inlineStr">
        <is>
          <t>Climber</t>
        </is>
      </c>
      <c r="B6" s="6" t="n"/>
      <c r="C6" s="6" t="n"/>
      <c r="D6" s="10" t="n"/>
      <c r="E6" s="13">
        <f>B6*C6*D6</f>
        <v/>
      </c>
    </row>
    <row r="7">
      <c r="A7" t="inlineStr">
        <is>
          <t>Ground crew</t>
        </is>
      </c>
      <c r="B7" s="6" t="n"/>
      <c r="C7" s="6" t="n"/>
      <c r="D7" s="10" t="n"/>
      <c r="E7" s="13">
        <f>B7*C7*D7</f>
        <v/>
      </c>
    </row>
    <row r="8">
      <c r="A8" t="inlineStr">
        <is>
          <t>Bucket truck operator</t>
        </is>
      </c>
      <c r="B8" s="6" t="n"/>
      <c r="C8" s="6" t="n"/>
      <c r="D8" s="10" t="n"/>
      <c r="E8" s="13">
        <f>B8*C8*D8</f>
        <v/>
      </c>
    </row>
    <row r="9">
      <c r="A9" t="inlineStr">
        <is>
          <t>Other</t>
        </is>
      </c>
      <c r="B9" s="6" t="n"/>
      <c r="C9" s="6" t="n"/>
      <c r="D9" s="10" t="n"/>
      <c r="E9" s="13">
        <f>B9*C9*D9</f>
        <v/>
      </c>
    </row>
    <row r="11">
      <c r="A11" s="3" t="inlineStr">
        <is>
          <t>EQUIPMENT AND FUEL</t>
        </is>
      </c>
      <c r="B11" s="4" t="n"/>
      <c r="C11" s="4" t="n"/>
      <c r="D11" s="4" t="n"/>
      <c r="E11" s="4" t="n"/>
    </row>
    <row r="12">
      <c r="A12" s="7" t="inlineStr">
        <is>
          <t>Item</t>
        </is>
      </c>
      <c r="B12" s="7" t="inlineStr"/>
      <c r="C12" s="7" t="inlineStr"/>
      <c r="D12" s="7" t="inlineStr"/>
      <c r="E12" s="7" t="inlineStr">
        <is>
          <t>Cost</t>
        </is>
      </c>
    </row>
    <row r="13">
      <c r="A13" s="6" t="inlineStr">
        <is>
          <t>Bucket truck or crane</t>
        </is>
      </c>
      <c r="E13" s="10" t="n"/>
    </row>
    <row r="14">
      <c r="A14" s="6" t="inlineStr">
        <is>
          <t>Chipper</t>
        </is>
      </c>
      <c r="E14" s="10" t="n"/>
    </row>
    <row r="15">
      <c r="A15" s="6" t="inlineStr">
        <is>
          <t>Chainsaws and rigging wear</t>
        </is>
      </c>
      <c r="E15" s="10" t="n"/>
    </row>
    <row r="16">
      <c r="A16" s="6" t="inlineStr">
        <is>
          <t>Stump grinder</t>
        </is>
      </c>
      <c r="E16" s="10" t="n"/>
    </row>
    <row r="17">
      <c r="A17" s="6" t="inlineStr">
        <is>
          <t>Fuel</t>
        </is>
      </c>
      <c r="E17" s="10" t="n"/>
    </row>
    <row r="18">
      <c r="A18" s="6" t="n"/>
      <c r="E18" s="10" t="n"/>
    </row>
    <row r="20">
      <c r="A20" s="3" t="inlineStr">
        <is>
          <t>DISPOSAL AND OTHER</t>
        </is>
      </c>
      <c r="B20" s="4" t="n"/>
      <c r="C20" s="4" t="n"/>
      <c r="D20" s="4" t="n"/>
      <c r="E20" s="4" t="n"/>
    </row>
    <row r="21">
      <c r="A21" s="7" t="inlineStr">
        <is>
          <t>Item</t>
        </is>
      </c>
      <c r="B21" s="7" t="inlineStr"/>
      <c r="C21" s="7" t="inlineStr"/>
      <c r="D21" s="7" t="inlineStr"/>
      <c r="E21" s="7" t="inlineStr">
        <is>
          <t>Cost</t>
        </is>
      </c>
    </row>
    <row r="22">
      <c r="A22" s="6" t="inlineStr">
        <is>
          <t>Dump fees</t>
        </is>
      </c>
      <c r="E22" s="10" t="n"/>
    </row>
    <row r="23">
      <c r="A23" s="6" t="inlineStr">
        <is>
          <t>Permit fees</t>
        </is>
      </c>
      <c r="E23" s="10" t="n"/>
    </row>
    <row r="24">
      <c r="A24" s="6" t="n"/>
      <c r="E24" s="10" t="n"/>
    </row>
    <row r="26">
      <c r="A26" s="3" t="inlineStr">
        <is>
          <t>PRICE</t>
        </is>
      </c>
      <c r="B26" s="4" t="n"/>
      <c r="C26" s="4" t="n"/>
      <c r="D26" s="4" t="n"/>
      <c r="E26" s="4" t="n"/>
    </row>
    <row r="27">
      <c r="A27" s="5" t="inlineStr">
        <is>
          <t>Direct cost</t>
        </is>
      </c>
      <c r="E27" s="13">
        <f>SUM(E6:E9)+SUM(E13:E18)+SUM(E22:E24)</f>
        <v/>
      </c>
    </row>
    <row r="28">
      <c r="A28" t="inlineStr">
        <is>
          <t>Overhead % (insurance, office, vehicles, other costs not charged per job)</t>
        </is>
      </c>
      <c r="E28" s="14" t="n"/>
    </row>
    <row r="29">
      <c r="A29" t="inlineStr">
        <is>
          <t>Overhead</t>
        </is>
      </c>
      <c r="E29" s="13">
        <f>E27*E28</f>
        <v/>
      </c>
    </row>
    <row r="30">
      <c r="A30" t="inlineStr">
        <is>
          <t>Profit % (on direct cost plus overhead)</t>
        </is>
      </c>
      <c r="E30" s="14" t="n"/>
    </row>
    <row r="31">
      <c r="A31" t="inlineStr">
        <is>
          <t>Profit</t>
        </is>
      </c>
      <c r="E31" s="13">
        <f>(E27+E29)*E30</f>
        <v/>
      </c>
    </row>
    <row r="32">
      <c r="A32" s="24" t="inlineStr">
        <is>
          <t>Price to quote</t>
        </is>
      </c>
      <c r="B32" s="25" t="n"/>
      <c r="C32" s="25" t="n"/>
      <c r="D32" s="25" t="n"/>
      <c r="E32" s="26">
        <f>E27+E29+E31</f>
        <v/>
      </c>
    </row>
    <row r="34">
      <c r="A34" s="2" t="inlineStr">
        <is>
          <t>Use your own percentages. Check the price against what similar jobs sell for in your area.</t>
        </is>
      </c>
    </row>
  </sheetData>
  <pageMargins left="0.75" right="0.75" top="1" bottom="1" header="0.5" footer="0.5"/>
  <pageSetup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2026-10-20T12:30:12Z</dcterms:created>
  <dcterms:modified xsi:type="dcterms:W3CDTF">2026-10-20T12:30:12Z</dcterms:modified>
</cp:coreProperties>
</file>